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<sst xmlns="http://schemas.openxmlformats.org/spreadsheetml/2006/main" count="174" uniqueCount="146">
  <si>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</si>
  <si>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</si>
  <si>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</si>
  <si>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</si>
  <si>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</si>
  <si>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</si>
  <si>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</si>
  <si>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</si>
  <si>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</si>
  <si>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</si>
  <si>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</si>
  <si>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</si>
  <si>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</si>
  <si>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</si>
  <si>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</si>
  <si>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</si>
  <si>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</si>
  <si>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</si>
  <si>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</si>
  <si>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</si>
  <si>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</si>
  <si>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</si>
  <si>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</si>
  <si>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</si>
  <si>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</si>
  <si>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</si>
  <si>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</si>
  <si>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</si>
  <si>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</si>
  <si>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</si>
  <si>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</si>
  <si>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</si>
  <si>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</si>
  <si>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</si>
  <si>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</si>
  <si>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</si>
  <si>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</si>
  <si>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</si>
  <si>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</si>
  <si>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</si>
  <si>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</si>
  <si>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</si>
  <si>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</si>
  <si>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</si>
  <si>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</si>
  <si>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</si>
  <si>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</si>
  <si>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</si>
  <si>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</si>
  <si>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</si>
  <si>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</si>
  <si>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</si>
  <si>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</si>
  <si>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</si>
  <si>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</si>
  <si>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</si>
  <si>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</si>
  <si>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</si>
  <si>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</si>
  <si>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</si>
  <si>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</si>
  <si>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</si>
  <si>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</si>
  <si>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</si>
  <si>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</si>
  <si>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</si>
  <si>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</si>
  <si>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</si>
  <si>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</si>
  <si>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</si>
  <si>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</si>
  <si>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</si>
  <si>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</si>
  <si>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</si>
  <si>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</si>
  <si>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</si>
  <si>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</si>
  <si>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</si>
  <si>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</si>
  <si>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</si>
  <si>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</si>
  <si>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</si>
  <si>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</si>
  <si>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</si>
  <si>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</si>
  <si>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</si>
  <si>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</si>
  <si>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</si>
  <si>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</si>
  <si>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</si>
  <si>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</si>
  <si>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</si>
  <si>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</si>
  <si>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</si>
  <si>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</si>
  <si>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</si>
  <si>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</si>
  <si>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</si>
  <si>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</si>
  <si>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</si>
  <si>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</si>
  <si>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</si>
  <si>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</si>
  <si>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</si>
  <si>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</si>
  <si>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</si>
  <si>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</si>
  <si>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</si>
  <si>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</si>
  <si>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</si>
  <si>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</si>
  <si>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</si>
  <si>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</si>
  <si>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</si>
  <si>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</si>
  <si>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</si>
  <si>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</si>
  <si>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</si>
  <si>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</si>
  <si>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</si>
  <si>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</si>
  <si>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</si>
  <si>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</si>
  <si>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</si>
  <si>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</si>
  <si>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</si>
  <si>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</si>
  <si>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</si>
  <si>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</si>
  <si>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</si>
  <si>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</si>
  <si>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</si>
  <si>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</si>
  <si>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</si>
  <si>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</si>
  <si>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</si>
  <si>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Л.Г. Лічман</t>
  </si>
  <si>
    <t>А.О. Акімова</t>
  </si>
  <si>
    <t>728-40-32</t>
  </si>
  <si>
    <t>inbox.@ml.od.court.gov.ua</t>
  </si>
  <si>
    <t>2 липня 2015 року</t>
  </si>
  <si>
    <t>перше півріччя 2015 року</t>
  </si>
  <si>
    <t>Малиновський районний суд м.Одеси</t>
  </si>
  <si>
    <t>65033. Одеська область</t>
  </si>
  <si>
    <t>м. Одеса. вул. Василя Стуса</t>
  </si>
  <si>
    <t>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</si>
</sst>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3920</v>
      </c>
      <c r="D9" s="81">
        <f aca="true" t="shared" si="0" ref="D9:T9">SUM(D10:D16,D19:D27)</f>
        <v>8</v>
      </c>
      <c r="E9" s="74">
        <f t="shared" si="0"/>
        <v>1518047.149999989</v>
      </c>
      <c r="F9" s="74">
        <f t="shared" si="0"/>
        <v>1833.3999999999999</v>
      </c>
      <c r="G9" s="117">
        <f t="shared" si="0"/>
        <v>3432</v>
      </c>
      <c r="H9" s="74">
        <f t="shared" si="0"/>
        <v>1524772.1599999976</v>
      </c>
      <c r="I9" s="81">
        <f t="shared" si="0"/>
        <v>1</v>
      </c>
      <c r="J9" s="74">
        <f t="shared" si="0"/>
        <v>243.6</v>
      </c>
      <c r="K9" s="81">
        <f>SUM(K10:K16,K19:K27)</f>
        <v>49</v>
      </c>
      <c r="L9" s="74">
        <f t="shared" si="0"/>
        <v>46207.48</v>
      </c>
      <c r="M9" s="74">
        <f t="shared" si="0"/>
        <v>31</v>
      </c>
      <c r="N9" s="74">
        <f t="shared" si="0"/>
        <v>15964.91</v>
      </c>
      <c r="O9" s="81">
        <f t="shared" si="0"/>
        <v>421</v>
      </c>
      <c r="P9" s="74">
        <f t="shared" si="0"/>
        <v>167497.95000000097</v>
      </c>
      <c r="Q9" s="81">
        <f t="shared" si="0"/>
        <v>0</v>
      </c>
      <c r="R9" s="74">
        <f t="shared" si="0"/>
        <v>0</v>
      </c>
      <c r="S9" s="81">
        <f t="shared" si="0"/>
        <v>421</v>
      </c>
      <c r="T9" s="74">
        <f t="shared" si="0"/>
        <v>167497.95000000097</v>
      </c>
    </row>
    <row r="10" spans="1:20" ht="16.5" customHeight="1">
      <c r="A10" s="82">
        <v>2</v>
      </c>
      <c r="B10" s="98" t="s">
        <v>5</v>
      </c>
      <c r="C10" s="84">
        <v>1287</v>
      </c>
      <c r="D10" s="84">
        <v>2</v>
      </c>
      <c r="E10" s="75">
        <v>1087526.72999999</v>
      </c>
      <c r="F10" s="75">
        <v>493.6</v>
      </c>
      <c r="G10" s="118">
        <v>924</v>
      </c>
      <c r="H10" s="75">
        <v>1082130.81</v>
      </c>
      <c r="I10" s="75"/>
      <c r="J10" s="75"/>
      <c r="K10" s="75">
        <v>32</v>
      </c>
      <c r="L10" s="75">
        <v>42553.48</v>
      </c>
      <c r="M10" s="75">
        <v>26</v>
      </c>
      <c r="N10" s="75">
        <v>15197.57</v>
      </c>
      <c r="O10" s="84">
        <f aca="true" t="shared" si="1" ref="O10:P12">SUM(Q10,S10)</f>
        <v>309</v>
      </c>
      <c r="P10" s="75">
        <f t="shared" si="1"/>
        <v>143259.750000001</v>
      </c>
      <c r="Q10" s="84"/>
      <c r="R10" s="75"/>
      <c r="S10" s="84">
        <v>309</v>
      </c>
      <c r="T10" s="75">
        <v>143259.750000001</v>
      </c>
    </row>
    <row r="11" spans="1:20" ht="19.5" customHeight="1">
      <c r="A11" s="82">
        <v>3</v>
      </c>
      <c r="B11" s="98" t="s">
        <v>1</v>
      </c>
      <c r="C11" s="84">
        <v>505</v>
      </c>
      <c r="D11" s="84">
        <v>5</v>
      </c>
      <c r="E11" s="75">
        <v>123018.400000001</v>
      </c>
      <c r="F11" s="75">
        <v>1218</v>
      </c>
      <c r="G11" s="118">
        <v>415</v>
      </c>
      <c r="H11" s="75">
        <v>116738.000000001</v>
      </c>
      <c r="I11" s="75">
        <v>1</v>
      </c>
      <c r="J11" s="75">
        <v>243.6</v>
      </c>
      <c r="K11" s="84">
        <v>11</v>
      </c>
      <c r="L11" s="75">
        <v>2679.6</v>
      </c>
      <c r="M11" s="84">
        <v>2</v>
      </c>
      <c r="N11" s="75">
        <v>487.2</v>
      </c>
      <c r="O11" s="84">
        <f t="shared" si="1"/>
        <v>81</v>
      </c>
      <c r="P11" s="75">
        <f t="shared" si="1"/>
        <v>19731.6</v>
      </c>
      <c r="Q11" s="84"/>
      <c r="R11" s="75"/>
      <c r="S11" s="84">
        <v>81</v>
      </c>
      <c r="T11" s="75">
        <v>19731.6</v>
      </c>
    </row>
    <row r="12" spans="1:20" ht="15" customHeight="1">
      <c r="A12" s="82">
        <v>4</v>
      </c>
      <c r="B12" s="98" t="s">
        <v>67</v>
      </c>
      <c r="C12" s="84">
        <v>320</v>
      </c>
      <c r="D12" s="84"/>
      <c r="E12" s="75">
        <v>77952.2</v>
      </c>
      <c r="F12" s="75"/>
      <c r="G12" s="118">
        <v>314</v>
      </c>
      <c r="H12" s="75">
        <v>77604.1</v>
      </c>
      <c r="I12" s="75"/>
      <c r="J12" s="75"/>
      <c r="K12" s="84">
        <v>1</v>
      </c>
      <c r="L12" s="75">
        <v>243.6</v>
      </c>
      <c r="M12" s="84"/>
      <c r="N12" s="75"/>
      <c r="O12" s="84">
        <f t="shared" si="1"/>
        <v>6</v>
      </c>
      <c r="P12" s="75">
        <f t="shared" si="1"/>
        <v>1461.6</v>
      </c>
      <c r="Q12" s="84"/>
      <c r="R12" s="75"/>
      <c r="S12" s="84">
        <v>6</v>
      </c>
      <c r="T12" s="75">
        <v>1461.6</v>
      </c>
    </row>
    <row r="13" spans="1:20" ht="15.75" customHeight="1">
      <c r="A13" s="82">
        <v>5</v>
      </c>
      <c r="B13" s="98" t="s">
        <v>68</v>
      </c>
      <c r="C13" s="84">
        <v>7</v>
      </c>
      <c r="D13" s="84"/>
      <c r="E13" s="75">
        <v>5568.15</v>
      </c>
      <c r="F13" s="75"/>
      <c r="G13" s="118">
        <v>7</v>
      </c>
      <c r="H13" s="75">
        <v>6295.48</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1395</v>
      </c>
      <c r="D14" s="84"/>
      <c r="E14" s="75">
        <v>169910.999999998</v>
      </c>
      <c r="F14" s="75"/>
      <c r="G14" s="118">
        <v>1376</v>
      </c>
      <c r="H14" s="75">
        <v>184807.139999997</v>
      </c>
      <c r="I14" s="75"/>
      <c r="J14" s="75"/>
      <c r="K14" s="75">
        <v>1</v>
      </c>
      <c r="L14" s="75">
        <v>121.8</v>
      </c>
      <c r="M14" s="75">
        <v>3</v>
      </c>
      <c r="N14" s="75">
        <v>280.14</v>
      </c>
      <c r="O14" s="84">
        <f t="shared" si="2"/>
        <v>16</v>
      </c>
      <c r="P14" s="75">
        <f t="shared" si="2"/>
        <v>1948.8</v>
      </c>
      <c r="Q14" s="84"/>
      <c r="R14" s="75"/>
      <c r="S14" s="84">
        <v>16</v>
      </c>
      <c r="T14" s="75">
        <v>1948.8</v>
      </c>
    </row>
    <row r="15" spans="1:20" ht="21" customHeight="1">
      <c r="A15" s="82">
        <v>7</v>
      </c>
      <c r="B15" s="98" t="s">
        <v>7</v>
      </c>
      <c r="C15" s="84">
        <v>109</v>
      </c>
      <c r="D15" s="84"/>
      <c r="E15" s="75">
        <v>13276.2</v>
      </c>
      <c r="F15" s="75"/>
      <c r="G15" s="118">
        <v>103</v>
      </c>
      <c r="H15" s="75">
        <v>14006.4</v>
      </c>
      <c r="I15" s="75"/>
      <c r="J15" s="75"/>
      <c r="K15" s="75">
        <v>1</v>
      </c>
      <c r="L15" s="75">
        <v>121.8</v>
      </c>
      <c r="M15" s="75"/>
      <c r="N15" s="75"/>
      <c r="O15" s="84">
        <f t="shared" si="2"/>
        <v>6</v>
      </c>
      <c r="P15" s="75">
        <f t="shared" si="2"/>
        <v>730.8</v>
      </c>
      <c r="Q15" s="84"/>
      <c r="R15" s="75"/>
      <c r="S15" s="84">
        <v>6</v>
      </c>
      <c r="T15" s="75">
        <v>730.8</v>
      </c>
    </row>
    <row r="16" spans="1:20" ht="33.75" customHeight="1">
      <c r="A16" s="82">
        <v>8</v>
      </c>
      <c r="B16" s="98" t="s">
        <v>71</v>
      </c>
      <c r="C16" s="75">
        <f aca="true" t="shared" si="3" ref="C16:L16">SUM(C17:C18)</f>
        <v>8</v>
      </c>
      <c r="D16" s="75">
        <f t="shared" si="3"/>
        <v>0</v>
      </c>
      <c r="E16" s="75">
        <f t="shared" si="3"/>
        <v>5593.87</v>
      </c>
      <c r="F16" s="75">
        <f t="shared" si="3"/>
        <v>0</v>
      </c>
      <c r="G16" s="118">
        <f t="shared" si="3"/>
        <v>8</v>
      </c>
      <c r="H16" s="75">
        <f t="shared" si="3"/>
        <v>2609.4</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v>8</v>
      </c>
      <c r="D18" s="84"/>
      <c r="E18" s="75">
        <v>5593.87</v>
      </c>
      <c r="F18" s="75"/>
      <c r="G18" s="118">
        <v>8</v>
      </c>
      <c r="H18" s="75">
        <v>2609.4</v>
      </c>
      <c r="I18" s="75"/>
      <c r="J18" s="75"/>
      <c r="K18" s="84"/>
      <c r="L18" s="75"/>
      <c r="M18" s="84"/>
      <c r="N18" s="75"/>
      <c r="O18" s="84">
        <f t="shared" si="2"/>
        <v>0</v>
      </c>
      <c r="P18" s="75">
        <f t="shared" si="2"/>
        <v>0</v>
      </c>
      <c r="Q18" s="84"/>
      <c r="R18" s="75"/>
      <c r="S18" s="84"/>
      <c r="T18" s="75"/>
    </row>
    <row r="19" spans="1:20" ht="17.25" customHeight="1">
      <c r="A19" s="82">
        <v>11</v>
      </c>
      <c r="B19" s="98" t="s">
        <v>17</v>
      </c>
      <c r="C19" s="84">
        <v>102</v>
      </c>
      <c r="D19" s="84"/>
      <c r="E19" s="75">
        <v>12423.6</v>
      </c>
      <c r="F19" s="75"/>
      <c r="G19" s="118">
        <v>100</v>
      </c>
      <c r="H19" s="75">
        <v>12188.4</v>
      </c>
      <c r="I19" s="75"/>
      <c r="J19" s="75"/>
      <c r="K19" s="84"/>
      <c r="L19" s="75"/>
      <c r="M19" s="84"/>
      <c r="N19" s="75"/>
      <c r="O19" s="84">
        <f t="shared" si="2"/>
        <v>1</v>
      </c>
      <c r="P19" s="75">
        <f t="shared" si="2"/>
        <v>121.8</v>
      </c>
      <c r="Q19" s="84"/>
      <c r="R19" s="75"/>
      <c r="S19" s="84">
        <v>1</v>
      </c>
      <c r="T19" s="75">
        <v>121.8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12</v>
      </c>
      <c r="D21" s="84"/>
      <c r="E21" s="75">
        <v>1461.6</v>
      </c>
      <c r="F21" s="75"/>
      <c r="G21" s="118">
        <v>10</v>
      </c>
      <c r="H21" s="75">
        <v>2855.2</v>
      </c>
      <c r="I21" s="75"/>
      <c r="J21" s="75"/>
      <c r="K21" s="84"/>
      <c r="L21" s="75"/>
      <c r="M21" s="84"/>
      <c r="N21" s="75"/>
      <c r="O21" s="84">
        <f t="shared" si="2"/>
        <v>2</v>
      </c>
      <c r="P21" s="75">
        <f t="shared" si="2"/>
        <v>243.6</v>
      </c>
      <c r="Q21" s="84"/>
      <c r="R21" s="75"/>
      <c r="S21" s="84">
        <v>2</v>
      </c>
      <c r="T21" s="75">
        <v>243.6</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175</v>
      </c>
      <c r="D23" s="84">
        <v>1</v>
      </c>
      <c r="E23" s="75">
        <v>21315.3999999999</v>
      </c>
      <c r="F23" s="75">
        <v>121.8</v>
      </c>
      <c r="G23" s="118">
        <v>175</v>
      </c>
      <c r="H23" s="75">
        <v>25537.2299999999</v>
      </c>
      <c r="I23" s="75"/>
      <c r="J23" s="75"/>
      <c r="K23" s="84">
        <v>3</v>
      </c>
      <c r="L23" s="75">
        <v>487.2</v>
      </c>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73</v>
      </c>
      <c r="D44" s="81">
        <f aca="true" t="shared" si="5" ref="D44:T44">SUM(D45:D51)</f>
        <v>0</v>
      </c>
      <c r="E44" s="74">
        <f>SUM(E45:E51)</f>
        <v>5347.02</v>
      </c>
      <c r="F44" s="74">
        <f t="shared" si="5"/>
        <v>0</v>
      </c>
      <c r="G44" s="117">
        <f>SUM(G45:G51)</f>
        <v>59</v>
      </c>
      <c r="H44" s="74">
        <f>SUM(H45:H51)</f>
        <v>6205.34</v>
      </c>
      <c r="I44" s="81">
        <f t="shared" si="5"/>
        <v>0</v>
      </c>
      <c r="J44" s="74">
        <f t="shared" si="5"/>
        <v>0</v>
      </c>
      <c r="K44" s="81">
        <f t="shared" si="5"/>
        <v>4</v>
      </c>
      <c r="L44" s="74">
        <f t="shared" si="5"/>
        <v>633.36</v>
      </c>
      <c r="M44" s="81">
        <f>SUM(M45:M51)</f>
        <v>0</v>
      </c>
      <c r="N44" s="74">
        <f>SUM(N45:N51)</f>
        <v>0</v>
      </c>
      <c r="O44" s="81">
        <f t="shared" si="5"/>
        <v>13</v>
      </c>
      <c r="P44" s="74">
        <f t="shared" si="5"/>
        <v>913.5</v>
      </c>
      <c r="Q44" s="81">
        <f t="shared" si="5"/>
        <v>0</v>
      </c>
      <c r="R44" s="74">
        <f t="shared" si="5"/>
        <v>0</v>
      </c>
      <c r="S44" s="81">
        <f t="shared" si="5"/>
        <v>13</v>
      </c>
      <c r="T44" s="74">
        <f t="shared" si="5"/>
        <v>913.5</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71</v>
      </c>
      <c r="D46" s="84"/>
      <c r="E46" s="75">
        <v>5188.68</v>
      </c>
      <c r="F46" s="75"/>
      <c r="G46" s="118">
        <v>58</v>
      </c>
      <c r="H46" s="75">
        <v>6083.54</v>
      </c>
      <c r="I46" s="75"/>
      <c r="J46" s="75"/>
      <c r="K46" s="84">
        <v>4</v>
      </c>
      <c r="L46" s="75">
        <v>633.36</v>
      </c>
      <c r="M46" s="84"/>
      <c r="N46" s="75"/>
      <c r="O46" s="84">
        <f>SUM(Q46,S46)</f>
        <v>12</v>
      </c>
      <c r="P46" s="75">
        <f>SUM(R46,T46)</f>
        <v>876.96</v>
      </c>
      <c r="Q46" s="84"/>
      <c r="R46" s="75"/>
      <c r="S46" s="84">
        <v>12</v>
      </c>
      <c r="T46" s="75">
        <v>876.96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36.54</v>
      </c>
      <c r="F48" s="75"/>
      <c r="G48" s="118"/>
      <c r="H48" s="75"/>
      <c r="I48" s="75"/>
      <c r="J48" s="75"/>
      <c r="K48" s="84"/>
      <c r="L48" s="75"/>
      <c r="M48" s="84"/>
      <c r="N48" s="75"/>
      <c r="O48" s="84">
        <f t="shared" si="6"/>
        <v>1</v>
      </c>
      <c r="P48" s="75">
        <f t="shared" si="6"/>
        <v>36.54</v>
      </c>
      <c r="Q48" s="84"/>
      <c r="R48" s="75"/>
      <c r="S48" s="84">
        <v>1</v>
      </c>
      <c r="T48" s="75">
        <v>36.54</v>
      </c>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1</v>
      </c>
      <c r="D50" s="84"/>
      <c r="E50" s="75">
        <v>121.8</v>
      </c>
      <c r="F50" s="75"/>
      <c r="G50" s="118">
        <v>1</v>
      </c>
      <c r="H50" s="75">
        <v>121.8</v>
      </c>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34</v>
      </c>
      <c r="D52" s="81">
        <f aca="true" t="shared" si="7" ref="D52:T52">SUM(D53:D57)</f>
        <v>0</v>
      </c>
      <c r="E52" s="74">
        <f t="shared" si="7"/>
        <v>392</v>
      </c>
      <c r="F52" s="74">
        <f t="shared" si="7"/>
        <v>0</v>
      </c>
      <c r="G52" s="117">
        <f>SUM(G53:G57)</f>
        <v>34</v>
      </c>
      <c r="H52" s="74">
        <f>SUM(H53:H57)</f>
        <v>410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4</v>
      </c>
      <c r="D53" s="84">
        <v>0</v>
      </c>
      <c r="E53" s="75">
        <v>64</v>
      </c>
      <c r="F53" s="75">
        <v>0</v>
      </c>
      <c r="G53" s="118">
        <v>4</v>
      </c>
      <c r="H53" s="75">
        <v>65</v>
      </c>
      <c r="I53" s="75"/>
      <c r="J53" s="75"/>
      <c r="K53" s="84"/>
      <c r="L53" s="75"/>
      <c r="M53" s="84"/>
      <c r="N53" s="75"/>
      <c r="O53" s="84">
        <f t="shared" si="6"/>
        <v>0</v>
      </c>
      <c r="P53" s="75">
        <f t="shared" si="6"/>
        <v>0</v>
      </c>
      <c r="Q53" s="84"/>
      <c r="R53" s="75"/>
      <c r="S53" s="84"/>
      <c r="T53" s="75"/>
    </row>
    <row r="54" spans="1:20" ht="22.5" customHeight="1">
      <c r="A54" s="82">
        <v>46</v>
      </c>
      <c r="B54" s="98" t="s">
        <v>34</v>
      </c>
      <c r="C54" s="84">
        <v>9</v>
      </c>
      <c r="D54" s="84">
        <v>0</v>
      </c>
      <c r="E54" s="75">
        <v>27</v>
      </c>
      <c r="F54" s="75">
        <v>0</v>
      </c>
      <c r="G54" s="118">
        <v>9</v>
      </c>
      <c r="H54" s="75">
        <v>29</v>
      </c>
      <c r="I54" s="75"/>
      <c r="J54" s="75"/>
      <c r="K54" s="84"/>
      <c r="L54" s="75"/>
      <c r="M54" s="84"/>
      <c r="N54" s="75"/>
      <c r="O54" s="84">
        <f t="shared" si="6"/>
        <v>0</v>
      </c>
      <c r="P54" s="75">
        <f t="shared" si="6"/>
        <v>0</v>
      </c>
      <c r="Q54" s="84"/>
      <c r="R54" s="75"/>
      <c r="S54" s="84"/>
      <c r="T54" s="75"/>
    </row>
    <row r="55" spans="1:20" ht="24.75" customHeight="1">
      <c r="A55" s="82">
        <v>47</v>
      </c>
      <c r="B55" s="98" t="s">
        <v>35</v>
      </c>
      <c r="C55" s="84">
        <v>3</v>
      </c>
      <c r="D55" s="84">
        <v>0</v>
      </c>
      <c r="E55" s="75">
        <v>45</v>
      </c>
      <c r="F55" s="75">
        <v>0</v>
      </c>
      <c r="G55" s="118">
        <v>3</v>
      </c>
      <c r="H55" s="75">
        <v>45</v>
      </c>
      <c r="I55" s="75"/>
      <c r="J55" s="75"/>
      <c r="K55" s="84"/>
      <c r="L55" s="75"/>
      <c r="M55" s="84"/>
      <c r="N55" s="75"/>
      <c r="O55" s="84">
        <f t="shared" si="6"/>
        <v>0</v>
      </c>
      <c r="P55" s="75">
        <f t="shared" si="6"/>
        <v>0</v>
      </c>
      <c r="Q55" s="84"/>
      <c r="R55" s="75"/>
      <c r="S55" s="84"/>
      <c r="T55" s="75"/>
    </row>
    <row r="56" spans="1:20" ht="24" customHeight="1">
      <c r="A56" s="82">
        <v>48</v>
      </c>
      <c r="B56" s="98" t="s">
        <v>36</v>
      </c>
      <c r="C56" s="84">
        <v>17</v>
      </c>
      <c r="D56" s="84">
        <v>0</v>
      </c>
      <c r="E56" s="75">
        <v>255</v>
      </c>
      <c r="F56" s="75">
        <v>0</v>
      </c>
      <c r="G56" s="118">
        <v>17</v>
      </c>
      <c r="H56" s="75">
        <v>270</v>
      </c>
      <c r="I56" s="75"/>
      <c r="J56" s="75"/>
      <c r="K56" s="84"/>
      <c r="L56" s="75"/>
      <c r="M56" s="84"/>
      <c r="N56" s="75"/>
      <c r="O56" s="84">
        <f t="shared" si="6"/>
        <v>0</v>
      </c>
      <c r="P56" s="75">
        <f t="shared" si="6"/>
        <v>0</v>
      </c>
      <c r="Q56" s="84"/>
      <c r="R56" s="75"/>
      <c r="S56" s="84"/>
      <c r="T56" s="75"/>
    </row>
    <row r="57" spans="1:20" ht="50.25" customHeight="1">
      <c r="A57" s="82">
        <v>49</v>
      </c>
      <c r="B57" s="98" t="s">
        <v>37</v>
      </c>
      <c r="C57" s="84">
        <v>1</v>
      </c>
      <c r="D57" s="84">
        <v>0</v>
      </c>
      <c r="E57" s="75">
        <v>1</v>
      </c>
      <c r="F57" s="75">
        <v>0</v>
      </c>
      <c r="G57" s="118">
        <v>1</v>
      </c>
      <c r="H57" s="75">
        <v>1</v>
      </c>
      <c r="I57" s="75"/>
      <c r="J57" s="75"/>
      <c r="K57" s="84"/>
      <c r="L57" s="75"/>
      <c r="M57" s="84"/>
      <c r="N57" s="75"/>
      <c r="O57" s="84">
        <f t="shared" si="6"/>
        <v>0</v>
      </c>
      <c r="P57" s="75">
        <f t="shared" si="6"/>
        <v>0</v>
      </c>
      <c r="Q57" s="84"/>
      <c r="R57" s="75"/>
      <c r="S57" s="84"/>
      <c r="T57" s="75"/>
    </row>
    <row r="58" spans="1:20" ht="43.5" customHeight="1">
      <c r="A58" s="82">
        <v>50</v>
      </c>
      <c r="B58" s="91" t="s">
        <v>126</v>
      </c>
      <c r="C58" s="84">
        <v>2424</v>
      </c>
      <c r="D58" s="84">
        <v>0</v>
      </c>
      <c r="E58" s="75">
        <v>88572.9699999982</v>
      </c>
      <c r="F58" s="75">
        <v>0</v>
      </c>
      <c r="G58" s="118">
        <v>604</v>
      </c>
      <c r="H58" s="75">
        <v>25611.8100000004</v>
      </c>
      <c r="I58" s="75">
        <v>3</v>
      </c>
      <c r="J58" s="75">
        <v>109.62</v>
      </c>
      <c r="K58" s="84"/>
      <c r="L58" s="75"/>
      <c r="M58" s="84">
        <v>2420</v>
      </c>
      <c r="N58" s="75">
        <v>88426.8199999983</v>
      </c>
      <c r="O58" s="84">
        <f>SUM(Q58,S58)</f>
        <v>4</v>
      </c>
      <c r="P58" s="75">
        <f>SUM(R58,T58)</f>
        <v>146.16</v>
      </c>
      <c r="Q58" s="84">
        <v>2</v>
      </c>
      <c r="R58" s="75">
        <v>73.08</v>
      </c>
      <c r="S58" s="84">
        <v>2</v>
      </c>
      <c r="T58" s="75">
        <v>73.08</v>
      </c>
    </row>
    <row r="59" spans="1:20" ht="15.75">
      <c r="A59" s="82">
        <v>51</v>
      </c>
      <c r="B59" s="85" t="s">
        <v>118</v>
      </c>
      <c r="C59" s="74">
        <f>SUM(C9,C28,C44,C52,C58)</f>
        <v>6451</v>
      </c>
      <c r="D59" s="74">
        <f>SUM(D9,D28,D44,D52,D58)</f>
        <v>8</v>
      </c>
      <c r="E59" s="74">
        <f aca="true" t="shared" si="8" ref="E59:T59">SUM(E9,E28,E44,E52,E58)</f>
        <v>1612359.139999987</v>
      </c>
      <c r="F59" s="74">
        <f t="shared" si="8"/>
        <v>1833.3999999999999</v>
      </c>
      <c r="G59" s="117">
        <f t="shared" si="8"/>
        <v>4129</v>
      </c>
      <c r="H59" s="74">
        <f t="shared" si="8"/>
        <v>1556999.309999998</v>
      </c>
      <c r="I59" s="74">
        <f t="shared" si="8"/>
        <v>4</v>
      </c>
      <c r="J59" s="74">
        <f t="shared" si="8"/>
        <v>353.22</v>
      </c>
      <c r="K59" s="74">
        <f t="shared" si="8"/>
        <v>53</v>
      </c>
      <c r="L59" s="74">
        <f t="shared" si="8"/>
        <v>46840.840000000004</v>
      </c>
      <c r="M59" s="74">
        <f t="shared" si="8"/>
        <v>2451</v>
      </c>
      <c r="N59" s="74">
        <f t="shared" si="8"/>
        <v>104391.72999999831</v>
      </c>
      <c r="O59" s="74">
        <f t="shared" si="8"/>
        <v>438</v>
      </c>
      <c r="P59" s="74">
        <f t="shared" si="8"/>
        <v>168557.61000000098</v>
      </c>
      <c r="Q59" s="74">
        <f t="shared" si="8"/>
        <v>2</v>
      </c>
      <c r="R59" s="74">
        <f t="shared" si="8"/>
        <v>73.08</v>
      </c>
      <c r="S59" s="74">
        <f t="shared" si="8"/>
        <v>436</v>
      </c>
      <c r="T59" s="74">
        <f t="shared" si="8"/>
        <v>168484.53000000096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&amp;L4A548D1C&amp;CФорма № 10 (судовий збір), Підрозділ: Малиновський районний суд м.Одеси,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436</v>
      </c>
      <c r="F5" s="57">
        <f>SUM(F6:F31)</f>
        <v>168484.5299999999</v>
      </c>
    </row>
    <row r="6" spans="1:6" s="3" customFormat="1" ht="19.5" customHeight="1">
      <c r="A6" s="73">
        <v>2</v>
      </c>
      <c r="B6" s="138" t="s">
        <v>113</v>
      </c>
      <c r="C6" s="139"/>
      <c r="D6" s="140"/>
      <c r="E6" s="55">
        <v>74</v>
      </c>
      <c r="F6" s="77">
        <v>25730.61</v>
      </c>
    </row>
    <row r="7" spans="1:6" s="3" customFormat="1" ht="21.75" customHeight="1">
      <c r="A7" s="73">
        <v>3</v>
      </c>
      <c r="B7" s="138" t="s">
        <v>111</v>
      </c>
      <c r="C7" s="139"/>
      <c r="D7" s="140"/>
      <c r="E7" s="55">
        <v>5</v>
      </c>
      <c r="F7" s="56">
        <v>1218</v>
      </c>
    </row>
    <row r="8" spans="1:6" s="3" customFormat="1" ht="15.75" customHeight="1">
      <c r="A8" s="73">
        <v>4</v>
      </c>
      <c r="B8" s="138" t="s">
        <v>59</v>
      </c>
      <c r="C8" s="139"/>
      <c r="D8" s="140"/>
      <c r="E8" s="55">
        <v>121</v>
      </c>
      <c r="F8" s="56">
        <v>29476.5999999999</v>
      </c>
    </row>
    <row r="9" spans="1:6" s="3" customFormat="1" ht="42" customHeight="1">
      <c r="A9" s="73">
        <v>5</v>
      </c>
      <c r="B9" s="138" t="s">
        <v>114</v>
      </c>
      <c r="C9" s="139"/>
      <c r="D9" s="140"/>
      <c r="E9" s="55"/>
      <c r="F9" s="56"/>
    </row>
    <row r="10" spans="1:6" s="3" customFormat="1" ht="27" customHeight="1">
      <c r="A10" s="73">
        <v>6</v>
      </c>
      <c r="B10" s="138" t="s">
        <v>116</v>
      </c>
      <c r="C10" s="139"/>
      <c r="D10" s="140"/>
      <c r="E10" s="55">
        <v>1</v>
      </c>
      <c r="F10" s="56">
        <v>243.6</v>
      </c>
    </row>
    <row r="11" spans="1:6" s="3" customFormat="1" ht="15.75" customHeight="1">
      <c r="A11" s="73">
        <v>7</v>
      </c>
      <c r="B11" s="88" t="s">
        <v>60</v>
      </c>
      <c r="C11" s="89"/>
      <c r="D11" s="90"/>
      <c r="E11" s="55">
        <v>4</v>
      </c>
      <c r="F11" s="56">
        <v>1377.23</v>
      </c>
    </row>
    <row r="12" spans="1:6" s="3" customFormat="1" ht="16.5" customHeight="1">
      <c r="A12" s="73">
        <v>8</v>
      </c>
      <c r="B12" s="88" t="s">
        <v>61</v>
      </c>
      <c r="C12" s="89"/>
      <c r="D12" s="90"/>
      <c r="E12" s="55"/>
      <c r="F12" s="56"/>
    </row>
    <row r="13" spans="1:6" s="3" customFormat="1" ht="15.75" customHeight="1">
      <c r="A13" s="73">
        <v>9</v>
      </c>
      <c r="B13" s="88" t="s">
        <v>62</v>
      </c>
      <c r="C13" s="89"/>
      <c r="D13" s="90"/>
      <c r="E13" s="55">
        <v>48</v>
      </c>
      <c r="F13" s="56">
        <v>15339.7</v>
      </c>
    </row>
    <row r="14" spans="1:6" s="3" customFormat="1" ht="27" customHeight="1">
      <c r="A14" s="73">
        <v>10</v>
      </c>
      <c r="B14" s="138" t="s">
        <v>115</v>
      </c>
      <c r="C14" s="139"/>
      <c r="D14" s="140"/>
      <c r="E14" s="55">
        <v>1</v>
      </c>
      <c r="F14" s="56">
        <v>243.6</v>
      </c>
    </row>
    <row r="15" spans="1:6" s="3" customFormat="1" ht="21" customHeight="1">
      <c r="A15" s="73">
        <v>11</v>
      </c>
      <c r="B15" s="88" t="s">
        <v>22</v>
      </c>
      <c r="C15" s="89"/>
      <c r="D15" s="90"/>
      <c r="E15" s="55">
        <v>71</v>
      </c>
      <c r="F15" s="56">
        <v>26852.31</v>
      </c>
    </row>
    <row r="16" spans="1:6" s="3" customFormat="1" ht="19.5" customHeight="1">
      <c r="A16" s="73">
        <v>12</v>
      </c>
      <c r="B16" s="88" t="s">
        <v>63</v>
      </c>
      <c r="C16" s="89"/>
      <c r="D16" s="90"/>
      <c r="E16" s="55">
        <v>5</v>
      </c>
      <c r="F16" s="56">
        <v>1732.29</v>
      </c>
    </row>
    <row r="17" spans="1:6" s="3" customFormat="1" ht="24" customHeight="1">
      <c r="A17" s="73">
        <v>13</v>
      </c>
      <c r="B17" s="136" t="s">
        <v>23</v>
      </c>
      <c r="C17" s="136"/>
      <c r="D17" s="136"/>
      <c r="E17" s="55">
        <v>13</v>
      </c>
      <c r="F17" s="56">
        <v>4605.58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4</v>
      </c>
      <c r="F24" s="56">
        <v>2819.74</v>
      </c>
    </row>
    <row r="25" spans="1:6" s="3" customFormat="1" ht="51.75" customHeight="1">
      <c r="A25" s="73">
        <v>21</v>
      </c>
      <c r="B25" s="136" t="s">
        <v>29</v>
      </c>
      <c r="C25" s="136"/>
      <c r="D25" s="136"/>
      <c r="E25" s="55">
        <v>51</v>
      </c>
      <c r="F25" s="56">
        <v>13994.02</v>
      </c>
    </row>
    <row r="26" spans="1:6" s="3" customFormat="1" ht="47.25" customHeight="1">
      <c r="A26" s="73">
        <v>22</v>
      </c>
      <c r="B26" s="136" t="s">
        <v>30</v>
      </c>
      <c r="C26" s="136"/>
      <c r="D26" s="136"/>
      <c r="E26" s="55"/>
      <c r="F26" s="56"/>
    </row>
    <row r="27" spans="1:6" s="3" customFormat="1" ht="36" customHeight="1">
      <c r="A27" s="73">
        <v>23</v>
      </c>
      <c r="B27" s="136" t="s">
        <v>31</v>
      </c>
      <c r="C27" s="136"/>
      <c r="D27" s="136"/>
      <c r="E27" s="55">
        <v>2</v>
      </c>
      <c r="F27" s="56">
        <v>487.2</v>
      </c>
    </row>
    <row r="28" spans="1:6" s="3" customFormat="1" ht="53.25" customHeight="1">
      <c r="A28" s="73">
        <v>24</v>
      </c>
      <c r="B28" s="136" t="s">
        <v>32</v>
      </c>
      <c r="C28" s="136"/>
      <c r="D28" s="136"/>
      <c r="E28" s="55">
        <v>2</v>
      </c>
      <c r="F28" s="56">
        <v>243.6</v>
      </c>
    </row>
    <row r="29" spans="1:6" s="3" customFormat="1" ht="26.25" customHeight="1">
      <c r="A29" s="73">
        <v>25</v>
      </c>
      <c r="B29" s="136" t="s">
        <v>38</v>
      </c>
      <c r="C29" s="136"/>
      <c r="D29" s="136"/>
      <c r="E29" s="55">
        <v>34</v>
      </c>
      <c r="F29" s="56">
        <v>44120.45</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&amp;L4A548D1C&amp;CФорма № 10 (судовий збір), Підрозділ: Малиновський районний суд м.Одеси,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t="s">
        <v>145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&amp;L4A548D1C&amp;C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2015-07-16T12:36:09Z</dcterms:modified>
  <cp:category/>
  <cp:version/>
  <cp:contentType/>
  <cp:contentStatus/>
</cp:coreProperties>
</file>