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<sst xmlns="http://schemas.openxmlformats.org/spreadsheetml/2006/main" count="316" uniqueCount="255">
  <si>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</si>
  <si>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</si>
  <si>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</si>
  <si>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</si>
  <si>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</si>
  <si>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</si>
  <si>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</si>
  <si>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</si>
  <si>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</si>
  <si>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</si>
  <si>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</si>
  <si>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</si>
  <si>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</si>
  <si>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</si>
  <si>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</si>
  <si>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</si>
  <si>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</si>
  <si>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</si>
  <si>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</si>
  <si>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</si>
  <si>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</si>
  <si>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</si>
  <si>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</si>
  <si>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</si>
  <si>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</si>
  <si>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</si>
  <si>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</si>
  <si>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</si>
  <si>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</si>
  <si>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</si>
  <si>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</si>
  <si>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</si>
  <si>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</si>
  <si>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</si>
  <si>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</si>
  <si>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</si>
  <si>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</si>
  <si>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</si>
  <si>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</si>
  <si>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</si>
  <si>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</si>
  <si>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</si>
  <si>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</si>
  <si>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</si>
  <si>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</si>
  <si>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</si>
  <si>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</si>
  <si>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</si>
  <si>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</si>
  <si>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</si>
  <si>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</si>
  <si>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</si>
  <si>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</si>
  <si>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</si>
  <si>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</si>
  <si>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</si>
  <si>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</si>
  <si>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</si>
  <si>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</si>
  <si>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</si>
  <si>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</si>
  <si>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</si>
  <si>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</si>
  <si>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</si>
  <si>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</si>
  <si>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</si>
  <si>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</si>
  <si>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</si>
  <si>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</si>
  <si>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</si>
  <si>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</si>
  <si>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</si>
  <si>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</si>
  <si>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</si>
  <si>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</si>
  <si>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</si>
  <si>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</si>
  <si>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</si>
  <si>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</si>
  <si>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</si>
  <si>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</si>
  <si>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</si>
  <si>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</si>
  <si>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</si>
  <si>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</si>
  <si>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</si>
  <si>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</si>
  <si>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</si>
  <si>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</si>
  <si>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</si>
  <si>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</si>
  <si>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</si>
  <si>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</si>
  <si>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</si>
  <si>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</si>
  <si>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</si>
  <si>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</si>
  <si>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</si>
  <si>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</si>
  <si>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</si>
  <si>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</si>
  <si>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</si>
  <si>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</si>
  <si>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</si>
  <si>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</si>
  <si>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</si>
  <si>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</si>
  <si>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</si>
  <si>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</si>
  <si>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</si>
  <si>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</si>
  <si>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</si>
  <si>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</si>
  <si>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</si>
  <si>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</si>
  <si>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</si>
  <si>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</si>
  <si>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</si>
  <si>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</si>
  <si>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</si>
  <si>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</si>
  <si>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</si>
  <si>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</si>
  <si>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</si>
  <si>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</si>
  <si>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</si>
  <si>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</si>
  <si>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</si>
  <si>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</si>
  <si>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</si>
  <si>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</si>
  <si>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</si>
  <si>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</si>
  <si>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</si>
  <si>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</si>
  <si>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</si>
  <si>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</si>
  <si>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</si>
  <si>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</si>
  <si>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</si>
  <si>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</si>
  <si>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</si>
  <si>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</si>
  <si>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</si>
  <si>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</si>
  <si>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</si>
  <si>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</si>
  <si>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</si>
  <si>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</si>
  <si>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</si>
  <si>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</si>
  <si>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</si>
  <si>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</si>
  <si>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</si>
  <si>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</si>
  <si>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</si>
  <si>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</si>
  <si>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</si>
  <si>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</si>
  <si>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</si>
  <si>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</si>
  <si>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</si>
  <si>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</si>
  <si>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</si>
  <si>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</si>
  <si>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</si>
  <si>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</si>
  <si>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</si>
  <si>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</si>
  <si>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</si>
  <si>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</si>
  <si>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</si>
  <si>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</si>
  <si>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</si>
  <si>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</si>
  <si>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</si>
  <si>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</si>
  <si>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</si>
  <si>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</si>
  <si>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</si>
  <si>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</si>
  <si>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</si>
  <si>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</si>
  <si>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</si>
  <si>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</si>
  <si>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</si>
  <si>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</si>
  <si>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</si>
  <si>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</si>
  <si>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</si>
  <si>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</si>
  <si>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</si>
  <si>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</si>
  <si>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</si>
  <si>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</si>
  <si>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</si>
  <si>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</si>
  <si>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</si>
  <si>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</si>
  <si>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</si>
  <si>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</si>
  <si>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</si>
  <si>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</si>
  <si>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</si>
  <si>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</si>
  <si>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</si>
  <si>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</si>
  <si>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</si>
  <si>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</si>
  <si>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</si>
  <si>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</si>
  <si>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</si>
  <si>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</si>
  <si>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</si>
  <si>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</si>
  <si>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</si>
  <si>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</si>
  <si>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</si>
  <si>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</si>
  <si>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</si>
  <si>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</si>
  <si>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</si>
  <si>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</si>
  <si>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</si>
  <si>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</si>
  <si>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</si>
  <si>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</si>
  <si>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</si>
  <si>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</si>
  <si>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</si>
  <si>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</si>
  <si>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</si>
  <si>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</si>
  <si>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</si>
  <si>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</si>
  <si>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</si>
  <si>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</si>
  <si>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</si>
  <si>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</si>
  <si>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</si>
  <si>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</si>
  <si>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</si>
  <si>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</si>
  <si>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</si>
  <si>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</si>
  <si>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В.А. Савенко</t>
  </si>
  <si>
    <t>В.М. Грачова</t>
  </si>
  <si>
    <t>728-51-26</t>
  </si>
  <si>
    <t>inbox.@ml.od.court.gov.ua</t>
  </si>
  <si>
    <t>18 липня 2016 року</t>
  </si>
  <si>
    <t>перше півріччя 2016 року</t>
  </si>
  <si>
    <t>Малиновський районний суд м.Одеси</t>
  </si>
  <si>
    <t>65033. Одеська область</t>
  </si>
  <si>
    <t>м. Одеса</t>
  </si>
  <si>
    <t>вул. Василя Стуса. 1а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</si>
</sst>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189</v>
      </c>
      <c r="F10" s="113">
        <v>136</v>
      </c>
      <c r="G10" s="113">
        <v>166</v>
      </c>
      <c r="H10" s="113">
        <v>38</v>
      </c>
      <c r="I10" s="113">
        <v>6</v>
      </c>
      <c r="J10" s="113">
        <v>4</v>
      </c>
      <c r="K10" s="113">
        <v>118</v>
      </c>
      <c r="L10" s="113">
        <v>4</v>
      </c>
      <c r="M10" s="117">
        <v>23</v>
      </c>
      <c r="N10" s="98">
        <v>6</v>
      </c>
      <c r="O10" s="120">
        <f>E10-F10</f>
        <v>53</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13</v>
      </c>
      <c r="F15" s="113">
        <v>8</v>
      </c>
      <c r="G15" s="113">
        <v>12</v>
      </c>
      <c r="H15" s="113">
        <v>1</v>
      </c>
      <c r="I15" s="113">
        <v>1</v>
      </c>
      <c r="J15" s="113">
        <v>3</v>
      </c>
      <c r="K15" s="113">
        <v>6</v>
      </c>
      <c r="L15" s="113"/>
      <c r="M15" s="113">
        <v>1</v>
      </c>
      <c r="N15" s="113" t="s">
        <v>147</v>
      </c>
      <c r="O15" s="120">
        <f t="shared" si="0"/>
        <v>5</v>
      </c>
      <c r="P15" s="77"/>
      <c r="Q15" s="77"/>
      <c r="R15" s="77"/>
      <c r="S15" s="77"/>
    </row>
    <row r="16" spans="1:19" s="3" customFormat="1" ht="19.5" customHeight="1">
      <c r="A16" s="107">
        <v>7</v>
      </c>
      <c r="B16" s="108"/>
      <c r="C16" s="203" t="s">
        <v>133</v>
      </c>
      <c r="D16" s="65" t="s">
        <v>135</v>
      </c>
      <c r="E16" s="113">
        <v>3</v>
      </c>
      <c r="F16" s="113"/>
      <c r="G16" s="113">
        <v>3</v>
      </c>
      <c r="H16" s="113" t="s">
        <v>147</v>
      </c>
      <c r="I16" s="113" t="s">
        <v>147</v>
      </c>
      <c r="J16" s="113"/>
      <c r="K16" s="113">
        <v>3</v>
      </c>
      <c r="L16" s="113"/>
      <c r="M16" s="113"/>
      <c r="N16" s="113" t="s">
        <v>147</v>
      </c>
      <c r="O16" s="120">
        <f t="shared" si="0"/>
        <v>3</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2</v>
      </c>
      <c r="F18" s="113">
        <v>2</v>
      </c>
      <c r="G18" s="113">
        <v>1</v>
      </c>
      <c r="H18" s="113" t="s">
        <v>147</v>
      </c>
      <c r="I18" s="113" t="s">
        <v>147</v>
      </c>
      <c r="J18" s="113"/>
      <c r="K18" s="113"/>
      <c r="L18" s="113"/>
      <c r="M18" s="113">
        <v>1</v>
      </c>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8</v>
      </c>
      <c r="F21" s="113">
        <v>6</v>
      </c>
      <c r="G21" s="113">
        <v>8</v>
      </c>
      <c r="H21" s="113">
        <v>1</v>
      </c>
      <c r="I21" s="113">
        <v>1</v>
      </c>
      <c r="J21" s="113">
        <v>3</v>
      </c>
      <c r="K21" s="113">
        <v>3</v>
      </c>
      <c r="L21" s="113"/>
      <c r="M21" s="113"/>
      <c r="N21" s="113" t="s">
        <v>147</v>
      </c>
      <c r="O21" s="120">
        <f t="shared" si="0"/>
        <v>2</v>
      </c>
      <c r="P21" s="24"/>
      <c r="Q21" s="77"/>
      <c r="R21" s="77"/>
      <c r="S21" s="77"/>
    </row>
    <row r="22" spans="1:19" ht="30" customHeight="1">
      <c r="A22" s="90">
        <v>13</v>
      </c>
      <c r="B22" s="63"/>
      <c r="C22" s="202" t="s">
        <v>140</v>
      </c>
      <c r="D22" s="20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203</v>
      </c>
      <c r="F23" s="113">
        <f>F10+F12+F15+F22</f>
        <v>145</v>
      </c>
      <c r="G23" s="113">
        <f>G10+G12+G15+G22</f>
        <v>179</v>
      </c>
      <c r="H23" s="113">
        <f>H10+H15</f>
        <v>39</v>
      </c>
      <c r="I23" s="113">
        <f>I10+I15</f>
        <v>7</v>
      </c>
      <c r="J23" s="113">
        <f>J10+J12+J15</f>
        <v>7</v>
      </c>
      <c r="K23" s="113">
        <f>K10+K12+K15</f>
        <v>124</v>
      </c>
      <c r="L23" s="113">
        <f>L10+L12+L15+L22</f>
        <v>4</v>
      </c>
      <c r="M23" s="119">
        <f>M10+M12+M15+M22</f>
        <v>24</v>
      </c>
      <c r="N23" s="119">
        <f>N10</f>
        <v>6</v>
      </c>
      <c r="O23" s="120">
        <f t="shared" si="0"/>
        <v>58</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176</v>
      </c>
      <c r="G31" s="121">
        <v>119</v>
      </c>
      <c r="H31" s="121">
        <v>137</v>
      </c>
      <c r="I31" s="121">
        <v>122</v>
      </c>
      <c r="J31" s="121">
        <v>92</v>
      </c>
      <c r="K31" s="121">
        <v>3</v>
      </c>
      <c r="L31" s="121">
        <v>12</v>
      </c>
      <c r="M31" s="121"/>
      <c r="N31" s="121">
        <v>39</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&amp;L99710203&amp;CФорма № 2-А, Підрозділ: Малиновський районний суд м.Одеси,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v>
      </c>
      <c r="D9" s="98">
        <v>44</v>
      </c>
      <c r="E9" s="98">
        <v>27</v>
      </c>
      <c r="F9" s="98">
        <v>23</v>
      </c>
      <c r="G9" s="98">
        <v>21</v>
      </c>
      <c r="H9" s="98"/>
      <c r="I9" s="98">
        <v>1</v>
      </c>
      <c r="J9" s="98">
        <v>3</v>
      </c>
      <c r="K9" s="116">
        <v>22</v>
      </c>
      <c r="L9" s="98">
        <v>2</v>
      </c>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v>
      </c>
      <c r="D10" s="98">
        <v>44</v>
      </c>
      <c r="E10" s="98">
        <v>27</v>
      </c>
      <c r="F10" s="98">
        <v>23</v>
      </c>
      <c r="G10" s="98">
        <v>21</v>
      </c>
      <c r="H10" s="98"/>
      <c r="I10" s="98">
        <v>1</v>
      </c>
      <c r="J10" s="98">
        <v>3</v>
      </c>
      <c r="K10" s="116">
        <v>22</v>
      </c>
      <c r="L10" s="98">
        <v>2</v>
      </c>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10</v>
      </c>
      <c r="D12" s="98">
        <v>36</v>
      </c>
      <c r="E12" s="98">
        <v>39</v>
      </c>
      <c r="F12" s="98">
        <v>35</v>
      </c>
      <c r="G12" s="98">
        <v>24</v>
      </c>
      <c r="H12" s="98"/>
      <c r="I12" s="98"/>
      <c r="J12" s="98">
        <v>4</v>
      </c>
      <c r="K12" s="116">
        <v>7</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6</v>
      </c>
      <c r="E20" s="98">
        <v>6</v>
      </c>
      <c r="F20" s="98">
        <v>5</v>
      </c>
      <c r="G20" s="98">
        <v>5</v>
      </c>
      <c r="H20" s="98"/>
      <c r="I20" s="98"/>
      <c r="J20" s="98">
        <v>1</v>
      </c>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10</v>
      </c>
      <c r="D24" s="98">
        <v>29</v>
      </c>
      <c r="E24" s="98">
        <v>32</v>
      </c>
      <c r="F24" s="98">
        <v>29</v>
      </c>
      <c r="G24" s="98">
        <v>18</v>
      </c>
      <c r="H24" s="98"/>
      <c r="I24" s="98"/>
      <c r="J24" s="98">
        <v>3</v>
      </c>
      <c r="K24" s="116">
        <v>7</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10</v>
      </c>
      <c r="D25" s="98">
        <v>26</v>
      </c>
      <c r="E25" s="98">
        <v>29</v>
      </c>
      <c r="F25" s="98">
        <v>26</v>
      </c>
      <c r="G25" s="98">
        <v>16</v>
      </c>
      <c r="H25" s="98"/>
      <c r="I25" s="98"/>
      <c r="J25" s="98">
        <v>3</v>
      </c>
      <c r="K25" s="116">
        <v>7</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24</v>
      </c>
      <c r="D30" s="98">
        <v>14</v>
      </c>
      <c r="E30" s="98">
        <v>35</v>
      </c>
      <c r="F30" s="98">
        <v>33</v>
      </c>
      <c r="G30" s="98">
        <v>22</v>
      </c>
      <c r="H30" s="98"/>
      <c r="I30" s="98"/>
      <c r="J30" s="98">
        <v>2</v>
      </c>
      <c r="K30" s="116">
        <v>3</v>
      </c>
      <c r="L30" s="98">
        <v>1</v>
      </c>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24</v>
      </c>
      <c r="D34" s="98">
        <v>14</v>
      </c>
      <c r="E34" s="98">
        <v>35</v>
      </c>
      <c r="F34" s="98">
        <v>33</v>
      </c>
      <c r="G34" s="98">
        <v>22</v>
      </c>
      <c r="H34" s="98"/>
      <c r="I34" s="98"/>
      <c r="J34" s="98">
        <v>2</v>
      </c>
      <c r="K34" s="116">
        <v>3</v>
      </c>
      <c r="L34" s="98">
        <v>1</v>
      </c>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v>1</v>
      </c>
      <c r="F36" s="98">
        <v>1</v>
      </c>
      <c r="G36" s="98">
        <v>1</v>
      </c>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6</v>
      </c>
      <c r="D43" s="98">
        <v>3</v>
      </c>
      <c r="E43" s="98">
        <v>7</v>
      </c>
      <c r="F43" s="98">
        <v>5</v>
      </c>
      <c r="G43" s="98">
        <v>2</v>
      </c>
      <c r="H43" s="98"/>
      <c r="I43" s="98">
        <v>1</v>
      </c>
      <c r="J43" s="98">
        <v>1</v>
      </c>
      <c r="K43" s="116">
        <v>2</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v>2</v>
      </c>
      <c r="E44" s="98">
        <v>3</v>
      </c>
      <c r="F44" s="98">
        <v>3</v>
      </c>
      <c r="G44" s="98">
        <v>2</v>
      </c>
      <c r="H44" s="98"/>
      <c r="I44" s="98"/>
      <c r="J44" s="98"/>
      <c r="K44" s="116">
        <v>1</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c r="E45" s="98">
        <v>1</v>
      </c>
      <c r="F45" s="98"/>
      <c r="G45" s="98"/>
      <c r="H45" s="98"/>
      <c r="I45" s="98">
        <v>1</v>
      </c>
      <c r="J45" s="98"/>
      <c r="K45" s="116">
        <v>1</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2</v>
      </c>
      <c r="D48" s="98">
        <v>1</v>
      </c>
      <c r="E48" s="98">
        <v>3</v>
      </c>
      <c r="F48" s="98">
        <v>2</v>
      </c>
      <c r="G48" s="98"/>
      <c r="H48" s="98"/>
      <c r="I48" s="98"/>
      <c r="J48" s="98">
        <v>1</v>
      </c>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c r="F49" s="98"/>
      <c r="G49" s="98"/>
      <c r="H49" s="98"/>
      <c r="I49" s="98"/>
      <c r="J49" s="98"/>
      <c r="K49" s="116">
        <v>1</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v>1</v>
      </c>
      <c r="D79" s="98"/>
      <c r="E79" s="98">
        <v>1</v>
      </c>
      <c r="F79" s="98">
        <v>1</v>
      </c>
      <c r="G79" s="98">
        <v>1</v>
      </c>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v>1</v>
      </c>
      <c r="D85" s="98"/>
      <c r="E85" s="98">
        <v>1</v>
      </c>
      <c r="F85" s="98">
        <v>1</v>
      </c>
      <c r="G85" s="98">
        <v>1</v>
      </c>
      <c r="H85" s="98"/>
      <c r="I85" s="98"/>
      <c r="J85" s="98"/>
      <c r="K85" s="116"/>
      <c r="L85" s="98"/>
      <c r="M85" s="172"/>
      <c r="N85" s="173"/>
      <c r="O85" s="172"/>
      <c r="P85" s="60"/>
    </row>
    <row r="86" spans="1:16" s="4" customFormat="1" ht="18" customHeight="1">
      <c r="A86" s="46">
        <v>79</v>
      </c>
      <c r="B86" s="130" t="s">
        <v>228</v>
      </c>
      <c r="C86" s="112">
        <v>1</v>
      </c>
      <c r="D86" s="98"/>
      <c r="E86" s="98">
        <v>1</v>
      </c>
      <c r="F86" s="98">
        <v>1</v>
      </c>
      <c r="G86" s="98">
        <v>1</v>
      </c>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7</v>
      </c>
      <c r="D88" s="98">
        <v>22</v>
      </c>
      <c r="E88" s="98">
        <v>25</v>
      </c>
      <c r="F88" s="98">
        <v>25</v>
      </c>
      <c r="G88" s="98">
        <v>22</v>
      </c>
      <c r="H88" s="98"/>
      <c r="I88" s="98"/>
      <c r="J88" s="98"/>
      <c r="K88" s="116">
        <v>4</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4</v>
      </c>
      <c r="D90" s="98">
        <v>13</v>
      </c>
      <c r="E90" s="98">
        <v>15</v>
      </c>
      <c r="F90" s="98">
        <v>15</v>
      </c>
      <c r="G90" s="98">
        <v>13</v>
      </c>
      <c r="H90" s="98"/>
      <c r="I90" s="98"/>
      <c r="J90" s="98"/>
      <c r="K90" s="116">
        <v>2</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3</v>
      </c>
      <c r="D94" s="98">
        <v>10</v>
      </c>
      <c r="E94" s="98">
        <v>12</v>
      </c>
      <c r="F94" s="98">
        <v>12</v>
      </c>
      <c r="G94" s="98">
        <v>10</v>
      </c>
      <c r="H94" s="98"/>
      <c r="I94" s="98"/>
      <c r="J94" s="98"/>
      <c r="K94" s="116">
        <v>1</v>
      </c>
      <c r="L94" s="98"/>
      <c r="M94" s="172"/>
      <c r="N94" s="173"/>
      <c r="O94" s="172"/>
      <c r="P94" s="60"/>
    </row>
    <row r="95" spans="1:16" s="4" customFormat="1" ht="25.5" customHeight="1">
      <c r="A95" s="44">
        <v>88</v>
      </c>
      <c r="B95" s="129" t="s">
        <v>68</v>
      </c>
      <c r="C95" s="112">
        <v>2</v>
      </c>
      <c r="D95" s="98">
        <v>4</v>
      </c>
      <c r="E95" s="98">
        <v>5</v>
      </c>
      <c r="F95" s="98">
        <v>5</v>
      </c>
      <c r="G95" s="98">
        <v>5</v>
      </c>
      <c r="H95" s="98"/>
      <c r="I95" s="98"/>
      <c r="J95" s="98"/>
      <c r="K95" s="116">
        <v>1</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1</v>
      </c>
      <c r="D97" s="98">
        <v>1</v>
      </c>
      <c r="E97" s="98">
        <v>1</v>
      </c>
      <c r="F97" s="98">
        <v>1</v>
      </c>
      <c r="G97" s="98">
        <v>1</v>
      </c>
      <c r="H97" s="98"/>
      <c r="I97" s="98"/>
      <c r="J97" s="98"/>
      <c r="K97" s="116">
        <v>1</v>
      </c>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v>1</v>
      </c>
      <c r="E100" s="98">
        <v>1</v>
      </c>
      <c r="F100" s="98">
        <v>1</v>
      </c>
      <c r="G100" s="98">
        <v>1</v>
      </c>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3</v>
      </c>
      <c r="D103" s="98"/>
      <c r="E103" s="98">
        <v>3</v>
      </c>
      <c r="F103" s="98"/>
      <c r="G103" s="98"/>
      <c r="H103" s="98"/>
      <c r="I103" s="98">
        <v>1</v>
      </c>
      <c r="J103" s="98">
        <v>2</v>
      </c>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v>
      </c>
      <c r="D108" s="98"/>
      <c r="E108" s="98">
        <v>1</v>
      </c>
      <c r="F108" s="98"/>
      <c r="G108" s="98"/>
      <c r="H108" s="98"/>
      <c r="I108" s="98">
        <v>1</v>
      </c>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57</v>
      </c>
      <c r="D114" s="112">
        <f aca="true" t="shared" si="0" ref="D114:O114">SUM(D8,D9,D12,D29,D30,D43,D49,D52,D79,D88,D103,D109,D113)</f>
        <v>119</v>
      </c>
      <c r="E114" s="112">
        <f t="shared" si="0"/>
        <v>137</v>
      </c>
      <c r="F114" s="112">
        <f t="shared" si="0"/>
        <v>122</v>
      </c>
      <c r="G114" s="112">
        <f t="shared" si="0"/>
        <v>92</v>
      </c>
      <c r="H114" s="112">
        <f t="shared" si="0"/>
        <v>0</v>
      </c>
      <c r="I114" s="112">
        <f t="shared" si="0"/>
        <v>3</v>
      </c>
      <c r="J114" s="112">
        <f t="shared" si="0"/>
        <v>12</v>
      </c>
      <c r="K114" s="112">
        <f t="shared" si="0"/>
        <v>39</v>
      </c>
      <c r="L114" s="112">
        <f t="shared" si="0"/>
        <v>3</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&amp;L99710203&amp;CФорма № 2-А, Підрозділ: Малиновський районний суд м.Одеси,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&amp;L99710203&amp;CФорма № 2-А, Підрозділ: Малиновський районний суд м.Одеси,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13</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1</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v>1</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v>1</v>
      </c>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36</v>
      </c>
      <c r="L15" s="33"/>
      <c r="M15" s="23"/>
      <c r="N15" s="20"/>
      <c r="O15" s="20"/>
      <c r="P15" s="20"/>
    </row>
    <row r="16" spans="1:16" s="10" customFormat="1" ht="20.25" customHeight="1">
      <c r="A16" s="2">
        <v>12</v>
      </c>
      <c r="B16" s="288"/>
      <c r="C16" s="263" t="s">
        <v>130</v>
      </c>
      <c r="D16" s="264"/>
      <c r="E16" s="264"/>
      <c r="F16" s="264"/>
      <c r="G16" s="264"/>
      <c r="H16" s="264"/>
      <c r="I16" s="264"/>
      <c r="J16" s="265"/>
      <c r="K16" s="125">
        <v>6</v>
      </c>
      <c r="L16" s="33"/>
      <c r="M16" s="23"/>
      <c r="N16" s="20"/>
      <c r="O16" s="20"/>
      <c r="P16" s="20"/>
    </row>
    <row r="17" spans="1:16" s="10" customFormat="1" ht="22.5" customHeight="1">
      <c r="A17" s="2">
        <v>13</v>
      </c>
      <c r="B17" s="288"/>
      <c r="C17" s="304" t="s">
        <v>146</v>
      </c>
      <c r="D17" s="305"/>
      <c r="E17" s="305"/>
      <c r="F17" s="305"/>
      <c r="G17" s="305"/>
      <c r="H17" s="305"/>
      <c r="I17" s="305"/>
      <c r="J17" s="306"/>
      <c r="K17" s="125">
        <v>95</v>
      </c>
      <c r="L17" s="33"/>
      <c r="M17" s="23"/>
      <c r="N17" s="20"/>
      <c r="O17" s="20"/>
      <c r="P17" s="20"/>
    </row>
    <row r="18" spans="1:16" s="10" customFormat="1" ht="14.25" customHeight="1">
      <c r="A18" s="2">
        <v>14</v>
      </c>
      <c r="B18" s="273" t="s">
        <v>128</v>
      </c>
      <c r="C18" s="274"/>
      <c r="D18" s="274"/>
      <c r="E18" s="274"/>
      <c r="F18" s="274"/>
      <c r="G18" s="274"/>
      <c r="H18" s="274"/>
      <c r="I18" s="274"/>
      <c r="J18" s="275"/>
      <c r="K18" s="113">
        <v>2</v>
      </c>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c r="F37" s="262"/>
      <c r="G37" s="262"/>
      <c r="H37" s="154"/>
      <c r="I37" s="154"/>
      <c r="J37" s="161"/>
      <c r="K37" s="160"/>
      <c r="L37" s="163"/>
      <c r="M37" s="163"/>
      <c r="N37" s="163"/>
      <c r="O37" s="84"/>
    </row>
    <row r="38" spans="1:15" ht="15.75" customHeight="1">
      <c r="A38" s="83"/>
      <c r="B38" s="154" t="s">
        <v>244</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&amp;L99710203&amp;CФорма № 2-А, Підрозділ: Малиновський районний суд м.Одеси,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251</v>
      </c>
      <c r="D24" s="349"/>
      <c r="E24" s="349"/>
      <c r="F24" s="349"/>
      <c r="G24" s="349"/>
      <c r="H24" s="349"/>
      <c r="I24" s="349"/>
      <c r="J24" s="350"/>
    </row>
    <row r="25" spans="1:10" ht="19.5" customHeight="1">
      <c r="A25" s="347" t="s">
        <v>182</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&amp;L99710203&amp;C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2015-12-10T14:23:53Z</cp:lastPrinted>
  <dcterms:created xsi:type="dcterms:W3CDTF">2015-09-09T11:49:13Z</dcterms:created>
  <dcterms:modified xsi:type="dcterms:W3CDTF">2016-08-31T08:21:57Z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2-А_00521_2..2016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99710203</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